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<sst xmlns="http://schemas.openxmlformats.org/spreadsheetml/2006/main" count="19" uniqueCount="19">
  <si>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OUNCES PER GALLON</t>
  </si>
  <si>
    <t>1 cup = ? OUNCES</t>
  </si>
  <si>
    <t>8 cups per day = ? OUNCES</t>
  </si>
  <si>
    <t>TOTAL OUNCES PER WEEK</t>
  </si>
  <si>
    <t>GALS PER WEEK</t>
  </si>
  <si>
    <t>16 CUPS PER GAL -- COST OF EACH CUP</t>
  </si>
  <si>
    <t>GALS PER MONTH (4 WKS IN MONTH)</t>
  </si>
  <si>
    <t>MONTHS FILTER WILL LAST (APPR) AT USING 89 GALLONS PER MONTH</t>
  </si>
  <si>
    <t xml:space="preserve">ADDITIONAL GALLONS USED (PER MONTH) FOR COOKING, GIVING AWAY TO FRIENDS (14 GAL PER 5 FAMILIES), WATER FOR PETS, PLANTS, CLEANING, SPILLING, ETC. </t>
  </si>
  <si>
    <t>COST OF 1-$58 FILTER AND 2-$42 FILTERS</t>
  </si>
  <si>
    <t>COST OF EACH GALLON PLUS ADD $.01 FOR THE COST OF THE WATER</t>
  </si>
  <si>
    <t>DIVIDE THAT BY 5 YEARS -- THE MACHINE GUARENTEE</t>
  </si>
  <si>
    <t>DIVIDE THE ANNUAL BY MONTHLY</t>
  </si>
  <si>
    <t>89 GAL PER MONTH TIMES $.15 PER GAL = MONTHLY COST</t>
  </si>
  <si>
    <t>MONTHLY WATER COST PLUS COST OF MACHINE = MONTHLY TTL COST</t>
  </si>
  <si>
    <t>TTL COST DIVIDED BY 89 GALS -- BECOMES JUST A LITTLE MORE THAN $.50 A GAL</t>
  </si>
  <si>
    <t>TTL GALS PER MONTH USED</t>
  </si>
  <si>
    <t>NUMBER OF GALLONS PER FILTER SET</t>
  </si>
  <si>
    <t>COST OF THE ATHENA MACHINE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</si>
</sst>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4" fontId="2" fillId="0" borderId="1" xfId="17" applyFont="1" applyBorder="1" applyAlignment="1">
      <alignment/>
    </xf>
    <xf numFmtId="0" fontId="2" fillId="0" borderId="2" xfId="0" applyFont="1" applyBorder="1" applyAlignment="1">
      <alignment/>
    </xf>
    <xf numFmtId="44" fontId="2" fillId="0" borderId="3" xfId="17" applyFont="1" applyBorder="1" applyAlignment="1">
      <alignment/>
    </xf>
    <xf numFmtId="44" fontId="2" fillId="0" borderId="0" xfId="17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1" fontId="2" fillId="0" borderId="1" xfId="0" applyNumberFormat="1" applyFont="1" applyBorder="1" applyAlignment="1">
      <alignment/>
    </xf>
    <xf numFmtId="8" fontId="2" fillId="0" borderId="2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4" fontId="2" fillId="0" borderId="3" xfId="17" applyNumberFormat="1" applyFont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73" fontId="2" fillId="0" borderId="2" xfId="0" applyNumberFormat="1" applyFont="1" applyBorder="1" applyAlignment="1">
      <alignment horizontal="center"/>
    </xf>
    <xf numFmtId="173" fontId="2" fillId="0" borderId="3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3" sqref="A23:B23"/>
    </sheetView>
  </sheetViews>
  <sheetFormatPr defaultColWidth="9.140625" defaultRowHeight="12.75"/>
  <cols>
    <col min="1" max="1" width="17.00390625" style="6" customWidth="1"/>
    <col min="2" max="2" width="14.28125" style="6" customWidth="1"/>
    <col min="3" max="3" width="20.28125" style="6" customWidth="1"/>
    <col min="4" max="4" width="17.140625" style="6" customWidth="1"/>
    <col min="5" max="16384" width="9.140625" style="6" customWidth="1"/>
  </cols>
  <sheetData>
    <row r="1" spans="1:4" ht="12.75" customHeight="1">
      <c r="A1" s="41" t="s">
        <v>9</v>
      </c>
      <c r="B1" s="24" t="s">
        <v>17</v>
      </c>
      <c r="C1" s="25" t="s">
        <v>10</v>
      </c>
      <c r="D1" s="25" t="s">
        <v>5</v>
      </c>
    </row>
    <row r="2" spans="1:4" ht="41.25" customHeight="1">
      <c r="A2" s="42"/>
      <c r="B2" s="26"/>
      <c r="C2" s="27"/>
      <c r="D2" s="27"/>
    </row>
    <row r="3" spans="1:4" ht="21" customHeight="1" thickBot="1">
      <c r="A3" s="1">
        <v>142</v>
      </c>
      <c r="B3" s="2">
        <v>1000</v>
      </c>
      <c r="C3" s="3">
        <f>A3/B3+0.01</f>
        <v>0.152</v>
      </c>
      <c r="D3" s="19">
        <f>C3/16</f>
        <v>0.0095</v>
      </c>
    </row>
    <row r="4" spans="1:4" s="5" customFormat="1" ht="12.75">
      <c r="A4" s="4"/>
      <c r="C4" s="4"/>
      <c r="D4" s="4"/>
    </row>
    <row r="5" spans="1:3" s="5" customFormat="1" ht="13.5" thickBot="1">
      <c r="A5" s="4"/>
      <c r="C5" s="4"/>
    </row>
    <row r="6" spans="1:6" ht="64.5" customHeight="1">
      <c r="A6" s="18" t="s">
        <v>1</v>
      </c>
      <c r="B6" s="16" t="s">
        <v>2</v>
      </c>
      <c r="C6" s="17" t="s">
        <v>3</v>
      </c>
      <c r="F6" s="7"/>
    </row>
    <row r="7" spans="1:3" ht="13.5" thickBot="1">
      <c r="A7" s="8">
        <v>8</v>
      </c>
      <c r="B7" s="2">
        <f>A7*8</f>
        <v>64</v>
      </c>
      <c r="C7" s="9">
        <f>B7*7</f>
        <v>448</v>
      </c>
    </row>
    <row r="9" ht="13.5" thickBot="1"/>
    <row r="10" spans="1:3" ht="12.75">
      <c r="A10" s="41" t="s">
        <v>0</v>
      </c>
      <c r="B10" s="24" t="s">
        <v>4</v>
      </c>
      <c r="C10" s="25" t="s">
        <v>6</v>
      </c>
    </row>
    <row r="11" spans="1:3" ht="12.75">
      <c r="A11" s="42"/>
      <c r="B11" s="26"/>
      <c r="C11" s="27"/>
    </row>
    <row r="12" spans="1:3" ht="13.5" thickBot="1">
      <c r="A12" s="8">
        <v>128</v>
      </c>
      <c r="B12" s="10">
        <f>C7/A12</f>
        <v>3.5</v>
      </c>
      <c r="C12" s="9">
        <f>B12*4</f>
        <v>14</v>
      </c>
    </row>
    <row r="13" ht="13.5" thickBot="1"/>
    <row r="14" spans="1:3" ht="12.75" customHeight="1">
      <c r="A14" s="32" t="s">
        <v>8</v>
      </c>
      <c r="B14" s="33"/>
      <c r="C14" s="34"/>
    </row>
    <row r="15" spans="1:3" ht="59.25" customHeight="1">
      <c r="A15" s="35"/>
      <c r="B15" s="36"/>
      <c r="C15" s="37"/>
    </row>
    <row r="16" spans="1:3" ht="13.5" thickBot="1">
      <c r="A16" s="38">
        <v>75</v>
      </c>
      <c r="B16" s="39"/>
      <c r="C16" s="40"/>
    </row>
    <row r="18" ht="13.5" thickBot="1"/>
    <row r="19" spans="1:4" ht="12.75" customHeight="1">
      <c r="A19" s="41" t="s">
        <v>16</v>
      </c>
      <c r="B19" s="24" t="s">
        <v>7</v>
      </c>
      <c r="C19" s="25"/>
      <c r="D19" s="12"/>
    </row>
    <row r="20" spans="1:4" ht="30.75" customHeight="1">
      <c r="A20" s="42"/>
      <c r="B20" s="26"/>
      <c r="C20" s="27"/>
      <c r="D20" s="12"/>
    </row>
    <row r="21" spans="1:4" ht="13.5" thickBot="1">
      <c r="A21" s="13">
        <f>A16+C12</f>
        <v>89</v>
      </c>
      <c r="B21" s="28">
        <f>B3/A21</f>
        <v>11.235955056179776</v>
      </c>
      <c r="C21" s="29"/>
      <c r="D21" s="12"/>
    </row>
    <row r="22" ht="13.5" thickBot="1"/>
    <row r="23" spans="1:4" ht="55.5" customHeight="1">
      <c r="A23" s="30" t="s">
        <v>18</v>
      </c>
      <c r="B23" s="31"/>
      <c r="C23" s="16" t="s">
        <v>11</v>
      </c>
      <c r="D23" s="17" t="s">
        <v>12</v>
      </c>
    </row>
    <row r="24" spans="1:4" ht="13.5" thickBot="1">
      <c r="A24" s="22">
        <v>2042</v>
      </c>
      <c r="B24" s="23"/>
      <c r="C24" s="14">
        <f>A24/5</f>
        <v>408.4</v>
      </c>
      <c r="D24" s="15">
        <f>C24/12</f>
        <v>34.03333333333333</v>
      </c>
    </row>
    <row r="25" spans="1:4" ht="13.5" thickBot="1">
      <c r="A25" s="11"/>
      <c r="B25" s="11"/>
      <c r="C25" s="11"/>
      <c r="D25" s="11"/>
    </row>
    <row r="26" spans="1:4" ht="76.5">
      <c r="A26" s="20" t="s">
        <v>13</v>
      </c>
      <c r="B26" s="21"/>
      <c r="C26" s="16" t="s">
        <v>14</v>
      </c>
      <c r="D26" s="17" t="s">
        <v>15</v>
      </c>
    </row>
    <row r="27" spans="1:4" ht="13.5" thickBot="1">
      <c r="A27" s="22">
        <f>89*0.15</f>
        <v>13.35</v>
      </c>
      <c r="B27" s="23"/>
      <c r="C27" s="14">
        <f>A27+D24</f>
        <v>47.38333333333333</v>
      </c>
      <c r="D27" s="15">
        <f>C27/89</f>
        <v>0.5323970037453184</v>
      </c>
    </row>
  </sheetData>
  <mergeCells count="16">
    <mergeCell ref="D1:D2"/>
    <mergeCell ref="A19:A20"/>
    <mergeCell ref="C1:C2"/>
    <mergeCell ref="B1:B2"/>
    <mergeCell ref="A1:A2"/>
    <mergeCell ref="A10:A11"/>
    <mergeCell ref="B10:B11"/>
    <mergeCell ref="C10:C11"/>
    <mergeCell ref="A14:C15"/>
    <mergeCell ref="A16:C16"/>
    <mergeCell ref="A26:B26"/>
    <mergeCell ref="A27:B27"/>
    <mergeCell ref="B19:C20"/>
    <mergeCell ref="B21:C21"/>
    <mergeCell ref="A23:B23"/>
    <mergeCell ref="A24:B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MISSION MINISTRIES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DAVIS</dc:creator>
  <cp:keywords/>
  <dc:description/>
  <cp:lastModifiedBy>user</cp:lastModifiedBy>
  <cp:lastPrinted>2009-02-24T16:15:53Z</cp:lastPrinted>
  <dcterms:created xsi:type="dcterms:W3CDTF">2009-02-23T22:44:14Z</dcterms:created>
  <dcterms:modified xsi:type="dcterms:W3CDTF">2009-02-28T04:14:52Z</dcterms:modified>
  <cp:category/>
  <cp:version/>
  <cp:contentType/>
  <cp:contentStatus/>
</cp:coreProperties>
</file>